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Marketing\CORPMKTG\CORPMKTG\Public\Amber Zickefoose\1 - PENDING\TASKS - Open\E-Links\Port Prof Prog\"/>
    </mc:Choice>
  </mc:AlternateContent>
  <xr:revisionPtr revIDLastSave="0" documentId="8_{AB1C7965-17E0-480D-B5A7-34708E71BB00}" xr6:coauthVersionLast="36" xr6:coauthVersionMax="36" xr10:uidLastSave="{00000000-0000-0000-0000-000000000000}"/>
  <bookViews>
    <workbookView xWindow="5475" yWindow="285" windowWidth="17505" windowHeight="9285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I5" i="1" l="1"/>
  <c r="L5" i="1" s="1"/>
  <c r="I6" i="1"/>
  <c r="L6" i="1" s="1"/>
  <c r="I16" i="1" l="1"/>
  <c r="L16" i="1" s="1"/>
  <c r="I19" i="1" l="1"/>
  <c r="L19" i="1" s="1"/>
  <c r="I27" i="1" l="1"/>
  <c r="L27" i="1" s="1"/>
  <c r="I21" i="1" l="1"/>
  <c r="L21" i="1" s="1"/>
  <c r="I9" i="1" l="1"/>
  <c r="L9" i="1" s="1"/>
  <c r="I11" i="1" l="1"/>
  <c r="L11" i="1" s="1"/>
  <c r="I31" i="1" l="1"/>
  <c r="L31" i="1" s="1"/>
  <c r="I18" i="1" l="1"/>
  <c r="I26" i="1"/>
  <c r="I4" i="1"/>
  <c r="I7" i="1"/>
  <c r="I8" i="1"/>
  <c r="I10" i="1"/>
  <c r="I12" i="1"/>
  <c r="I13" i="1"/>
  <c r="I14" i="1"/>
  <c r="I15" i="1"/>
  <c r="I17" i="1"/>
  <c r="I20" i="1"/>
  <c r="I22" i="1"/>
  <c r="I23" i="1"/>
  <c r="I24" i="1"/>
  <c r="I25" i="1"/>
  <c r="I28" i="1"/>
  <c r="I29" i="1"/>
  <c r="I30" i="1"/>
  <c r="L10" i="1" l="1"/>
  <c r="L14" i="1" l="1"/>
  <c r="L29" i="1" l="1"/>
  <c r="L25" i="1"/>
  <c r="L22" i="1"/>
  <c r="L13" i="1" l="1"/>
  <c r="L12" i="1" l="1"/>
  <c r="L8" i="1" l="1"/>
  <c r="L15" i="1"/>
  <c r="L17" i="1"/>
  <c r="L18" i="1"/>
  <c r="L20" i="1"/>
  <c r="L23" i="1"/>
  <c r="L24" i="1"/>
  <c r="L26" i="1"/>
  <c r="L28" i="1"/>
  <c r="L7" i="1" l="1"/>
  <c r="L4" i="1"/>
  <c r="L30" i="1"/>
</calcChain>
</file>

<file path=xl/sharedStrings.xml><?xml version="1.0" encoding="utf-8"?>
<sst xmlns="http://schemas.openxmlformats.org/spreadsheetml/2006/main" count="108" uniqueCount="79">
  <si>
    <t>Company Name</t>
  </si>
  <si>
    <t>Contract ID</t>
  </si>
  <si>
    <t>Days</t>
  </si>
  <si>
    <t>Rentals</t>
  </si>
  <si>
    <t>Revenue</t>
  </si>
  <si>
    <t>CoreTrust ADR</t>
  </si>
  <si>
    <t>Savings</t>
  </si>
  <si>
    <t>CoreTrust Start Date</t>
  </si>
  <si>
    <t>XZ24Q73</t>
  </si>
  <si>
    <t>XZ17673</t>
  </si>
  <si>
    <t>XZ42167</t>
  </si>
  <si>
    <t>XZ20Z96</t>
  </si>
  <si>
    <t>XZ15Y98</t>
  </si>
  <si>
    <t>XZ01M69</t>
  </si>
  <si>
    <t>BRSE</t>
  </si>
  <si>
    <t>20X2139,XZ20Z96</t>
  </si>
  <si>
    <t>01A8530,XZ01M69</t>
  </si>
  <si>
    <t>5205734,XZ24Q73</t>
  </si>
  <si>
    <t>K3C053,XZ15BM8</t>
  </si>
  <si>
    <t>R12</t>
  </si>
  <si>
    <t>42E6023,5030782,5030783,GA42589,XZ42167</t>
  </si>
  <si>
    <t>XZ09G96</t>
  </si>
  <si>
    <t>XZ24W67</t>
  </si>
  <si>
    <t>XZ16691</t>
  </si>
  <si>
    <t>XZ10210</t>
  </si>
  <si>
    <t>XZ24732</t>
  </si>
  <si>
    <t>XZ12A87</t>
  </si>
  <si>
    <t>XZ50696</t>
  </si>
  <si>
    <t>XZ247Q9</t>
  </si>
  <si>
    <t>XZ46836</t>
  </si>
  <si>
    <t>XZ32C80</t>
  </si>
  <si>
    <t>XZ42L82</t>
  </si>
  <si>
    <t>XZ10X72</t>
  </si>
  <si>
    <t>XZ29834</t>
  </si>
  <si>
    <t>XZ07Y89</t>
  </si>
  <si>
    <t>XZ5332G</t>
  </si>
  <si>
    <t>XZ24H35</t>
  </si>
  <si>
    <t>XZ17K01</t>
  </si>
  <si>
    <t>XZ06W14</t>
  </si>
  <si>
    <t>XZ20BR8</t>
  </si>
  <si>
    <t>XZ16BD9</t>
  </si>
  <si>
    <t>XZ09A85</t>
  </si>
  <si>
    <t>XZ43058</t>
  </si>
  <si>
    <t># of Unique Travelers</t>
  </si>
  <si>
    <t>Midsize %</t>
  </si>
  <si>
    <t>FSO % Revenue</t>
  </si>
  <si>
    <t>% Rentals with Loyalty added</t>
  </si>
  <si>
    <t>Company 1</t>
  </si>
  <si>
    <t>Company 2</t>
  </si>
  <si>
    <t>Company 3</t>
  </si>
  <si>
    <t>Company 4</t>
  </si>
  <si>
    <t>Company 5</t>
  </si>
  <si>
    <t>Company 6</t>
  </si>
  <si>
    <t>Company 7</t>
  </si>
  <si>
    <t>Company 8</t>
  </si>
  <si>
    <t>Company 9</t>
  </si>
  <si>
    <t>Company 10</t>
  </si>
  <si>
    <t>Company 11</t>
  </si>
  <si>
    <t>Company 12</t>
  </si>
  <si>
    <t>Company 13</t>
  </si>
  <si>
    <t>Company 14</t>
  </si>
  <si>
    <t>Company 15</t>
  </si>
  <si>
    <t>Company 16</t>
  </si>
  <si>
    <t>Company 17</t>
  </si>
  <si>
    <t>Company 18</t>
  </si>
  <si>
    <t>Company 19</t>
  </si>
  <si>
    <t>Company 20</t>
  </si>
  <si>
    <t>Company 21</t>
  </si>
  <si>
    <t>Company 22</t>
  </si>
  <si>
    <t>Company 23</t>
  </si>
  <si>
    <t>Company 24</t>
  </si>
  <si>
    <t>Company 25</t>
  </si>
  <si>
    <t>Company 26</t>
  </si>
  <si>
    <t>Company 27</t>
  </si>
  <si>
    <t>Company 28</t>
  </si>
  <si>
    <t>Anonymous</t>
  </si>
  <si>
    <t>Prior ADR (Last 12 months of program)</t>
  </si>
  <si>
    <t>Sample Portfolio</t>
  </si>
  <si>
    <t>Date 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</si>
</sst>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23">
    <xf numFmtId="0" fontId="0" fillId="0" borderId="0" xfId="0"/>
    <xf numFmtId="0" fontId="0" fillId="2" borderId="0" xfId="0" applyFill="1"/>
    <xf numFmtId="0" fontId="0" fillId="2" borderId="1" xfId="0" applyFill="1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11" fontId="0" fillId="0" borderId="0" xfId="0" applyNumberFormat="1" applyAlignment="1">
      <alignment horizontal="left"/>
    </xf>
    <xf numFmtId="164" fontId="0" fillId="0" borderId="0" xfId="0" applyNumberFormat="1" applyAlignment="1">
      <alignment horizontal="center"/>
    </xf>
    <xf numFmtId="164" fontId="0" fillId="0" borderId="0" xfId="0" applyNumberFormat="1" applyBorder="1" applyAlignment="1">
      <alignment horizontal="center"/>
    </xf>
    <xf numFmtId="14" fontId="2" fillId="0" borderId="0" xfId="1" applyNumberFormat="1" applyFont="1" applyFill="1" applyBorder="1" applyAlignment="1">
      <alignment horizontal="center"/>
    </xf>
    <xf numFmtId="17" fontId="0" fillId="2" borderId="0" xfId="0" quotePrefix="1" applyNumberFormat="1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0" fillId="0" borderId="0" xfId="0" applyNumberFormat="1"/>
    <xf numFmtId="164" fontId="0" fillId="0" borderId="0" xfId="2" applyNumberFormat="1" applyFont="1"/>
    <xf numFmtId="14" fontId="0" fillId="0" borderId="0" xfId="0" applyNumberFormat="1" applyFill="1" applyAlignment="1">
      <alignment horizontal="center"/>
    </xf>
    <xf numFmtId="0" fontId="0" fillId="0" borderId="0" xfId="0" applyNumberFormat="1" applyFill="1"/>
    <xf numFmtId="164" fontId="0" fillId="0" borderId="0" xfId="2" applyNumberFormat="1" applyFont="1" applyFill="1"/>
    <xf numFmtId="164" fontId="0" fillId="0" borderId="0" xfId="0" applyNumberFormat="1" applyFill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10" fontId="0" fillId="0" borderId="0" xfId="3" applyNumberFormat="1" applyFont="1"/>
    <xf numFmtId="10" fontId="0" fillId="2" borderId="1" xfId="3" applyNumberFormat="1" applyFont="1" applyFill="1" applyBorder="1" applyAlignment="1">
      <alignment horizontal="center" wrapText="1"/>
    </xf>
    <xf numFmtId="0" fontId="0" fillId="0" borderId="0" xfId="0" applyAlignment="1">
      <alignment horizontal="right"/>
    </xf>
  </cellXfs>
  <cellStyles count="4">
    <cellStyle name="Comma" xfId="2" builtinId="3"/>
    <cellStyle name="Normal" xfId="0" builtinId="0"/>
    <cellStyle name="Normal 6" xfId="1" xr:uid="{00000000-0005-0000-0000-000001000000}"/>
    <cellStyle name="Percent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1"/>
  <sheetViews>
    <sheetView tabSelected="1" zoomScaleNormal="100" workbookViewId="0">
      <selection activeCell="Q4" sqref="Q4"/>
    </sheetView>
  </sheetViews>
  <sheetFormatPr defaultRowHeight="15" x14ac:dyDescent="0.25"/>
  <cols>
    <col min="1" max="1" width="42.28515625" customWidth="1"/>
    <col min="2" max="2" width="20.7109375" hidden="1" customWidth="1"/>
    <col min="3" max="3" width="15.42578125" style="3" bestFit="1" customWidth="1"/>
    <col min="4" max="4" width="15" customWidth="1"/>
    <col min="5" max="5" width="17.42578125" bestFit="1" customWidth="1"/>
    <col min="6" max="6" width="14.85546875" customWidth="1"/>
    <col min="7" max="7" width="14" customWidth="1"/>
    <col min="8" max="8" width="12" customWidth="1"/>
    <col min="9" max="9" width="10.140625" customWidth="1"/>
    <col min="10" max="10" width="12.28515625" hidden="1" customWidth="1"/>
    <col min="11" max="11" width="14.42578125" customWidth="1"/>
    <col min="12" max="12" width="14" customWidth="1"/>
    <col min="14" max="14" width="8.85546875" style="20"/>
    <col min="16" max="16" width="8.85546875" style="20"/>
  </cols>
  <sheetData>
    <row r="1" spans="1:16" x14ac:dyDescent="0.25">
      <c r="A1" s="1" t="s">
        <v>77</v>
      </c>
      <c r="B1" s="1"/>
      <c r="C1" s="9" t="s">
        <v>78</v>
      </c>
      <c r="D1" s="1"/>
      <c r="E1" s="1"/>
      <c r="F1" s="1"/>
      <c r="G1" s="1"/>
      <c r="H1" s="1"/>
      <c r="I1" s="1"/>
      <c r="J1" s="1"/>
      <c r="K1" s="1"/>
      <c r="L1" s="1"/>
    </row>
    <row r="3" spans="1:16" ht="45" customHeight="1" x14ac:dyDescent="0.25">
      <c r="A3" s="2" t="s">
        <v>0</v>
      </c>
      <c r="B3" s="2"/>
      <c r="C3" s="2" t="s">
        <v>1</v>
      </c>
      <c r="D3" s="2" t="s">
        <v>7</v>
      </c>
      <c r="E3" s="2" t="s">
        <v>14</v>
      </c>
      <c r="F3" s="2" t="s">
        <v>3</v>
      </c>
      <c r="G3" s="2" t="s">
        <v>2</v>
      </c>
      <c r="H3" s="2" t="s">
        <v>4</v>
      </c>
      <c r="I3" s="2" t="s">
        <v>5</v>
      </c>
      <c r="J3" s="2" t="s">
        <v>19</v>
      </c>
      <c r="K3" s="2" t="s">
        <v>76</v>
      </c>
      <c r="L3" s="2" t="s">
        <v>6</v>
      </c>
      <c r="M3" s="2" t="s">
        <v>43</v>
      </c>
      <c r="N3" s="21" t="s">
        <v>44</v>
      </c>
      <c r="O3" s="2" t="s">
        <v>45</v>
      </c>
      <c r="P3" s="21" t="s">
        <v>46</v>
      </c>
    </row>
    <row r="4" spans="1:16" x14ac:dyDescent="0.25">
      <c r="A4" t="s">
        <v>47</v>
      </c>
      <c r="B4" s="4" t="s">
        <v>18</v>
      </c>
      <c r="C4" s="3" t="s">
        <v>21</v>
      </c>
      <c r="D4" s="8">
        <v>42430</v>
      </c>
      <c r="E4" t="s">
        <v>75</v>
      </c>
      <c r="F4" s="13">
        <v>53</v>
      </c>
      <c r="G4" s="13">
        <v>201</v>
      </c>
      <c r="H4" s="14">
        <v>6331.48</v>
      </c>
      <c r="I4" s="7">
        <f>H4/G4</f>
        <v>31.499900497512435</v>
      </c>
      <c r="J4" s="7">
        <v>6736.1009999999997</v>
      </c>
      <c r="K4" s="7">
        <v>42.905101910828002</v>
      </c>
      <c r="L4" s="6">
        <f>(K4-I4)*G4</f>
        <v>2292.4454840764288</v>
      </c>
      <c r="M4" s="22">
        <v>36</v>
      </c>
      <c r="N4" s="20">
        <v>0.56603773584899997</v>
      </c>
      <c r="O4" s="20">
        <v>4.1608386758E-2</v>
      </c>
      <c r="P4" s="20">
        <v>0.81132075471698117</v>
      </c>
    </row>
    <row r="5" spans="1:16" x14ac:dyDescent="0.25">
      <c r="A5" t="s">
        <v>48</v>
      </c>
      <c r="B5" s="4"/>
      <c r="C5" s="3" t="s">
        <v>42</v>
      </c>
      <c r="D5" s="8">
        <v>40678</v>
      </c>
      <c r="E5" t="s">
        <v>75</v>
      </c>
      <c r="F5" s="13">
        <v>188</v>
      </c>
      <c r="G5" s="13">
        <v>743</v>
      </c>
      <c r="H5" s="14">
        <v>26259.25</v>
      </c>
      <c r="I5" s="7">
        <f>H5/G5</f>
        <v>35.342193808882904</v>
      </c>
      <c r="J5" s="7"/>
      <c r="K5" s="7">
        <v>34.222915126624997</v>
      </c>
      <c r="L5" s="6">
        <f>(K5-I5)*G5</f>
        <v>-831.62406091762466</v>
      </c>
      <c r="M5" s="22">
        <v>137</v>
      </c>
      <c r="N5" s="20">
        <v>0.42020000000000002</v>
      </c>
      <c r="O5" s="20">
        <v>1.1752440891569793E-2</v>
      </c>
      <c r="P5" s="20">
        <v>0.87765957446808507</v>
      </c>
    </row>
    <row r="6" spans="1:16" x14ac:dyDescent="0.25">
      <c r="A6" t="s">
        <v>49</v>
      </c>
      <c r="B6" s="4"/>
      <c r="C6" s="3" t="s">
        <v>36</v>
      </c>
      <c r="D6" s="8">
        <v>43115</v>
      </c>
      <c r="E6" t="s">
        <v>75</v>
      </c>
      <c r="F6" s="13">
        <v>76</v>
      </c>
      <c r="G6" s="13">
        <v>245</v>
      </c>
      <c r="H6" s="14">
        <v>8695.74</v>
      </c>
      <c r="I6" s="7">
        <f>H6/G6</f>
        <v>35.492816326530608</v>
      </c>
      <c r="J6" s="7"/>
      <c r="K6" s="7">
        <v>39.980293663060003</v>
      </c>
      <c r="L6" s="6">
        <f>(K6-I6)*G6</f>
        <v>1099.4319474497017</v>
      </c>
      <c r="M6" s="22">
        <v>55</v>
      </c>
      <c r="N6" s="20">
        <v>0.63157894736800002</v>
      </c>
      <c r="O6" s="20">
        <v>5.7896613296000002E-2</v>
      </c>
      <c r="P6" s="20">
        <v>0.76315789473684215</v>
      </c>
    </row>
    <row r="7" spans="1:16" x14ac:dyDescent="0.25">
      <c r="A7" t="s">
        <v>50</v>
      </c>
      <c r="B7" s="4" t="s">
        <v>15</v>
      </c>
      <c r="C7" s="3" t="s">
        <v>11</v>
      </c>
      <c r="D7" s="8">
        <v>42522</v>
      </c>
      <c r="E7" t="s">
        <v>75</v>
      </c>
      <c r="F7" s="13">
        <v>39</v>
      </c>
      <c r="G7" s="13">
        <v>218</v>
      </c>
      <c r="H7" s="14">
        <v>6892.01</v>
      </c>
      <c r="I7" s="7">
        <f t="shared" ref="I7:I31" si="0">H7/G7</f>
        <v>31.614724770642201</v>
      </c>
      <c r="J7" s="7">
        <v>42713.419000000002</v>
      </c>
      <c r="K7" s="7">
        <v>35.984346251052997</v>
      </c>
      <c r="L7" s="6">
        <f t="shared" ref="L7:L31" si="1">(K7-I7)*G7</f>
        <v>952.57748272955348</v>
      </c>
      <c r="M7" s="22">
        <v>34</v>
      </c>
      <c r="N7" s="20">
        <v>0.71794871794799997</v>
      </c>
      <c r="O7" s="20">
        <v>3.3399578499999998E-3</v>
      </c>
      <c r="P7" s="20">
        <v>0.79487179487179482</v>
      </c>
    </row>
    <row r="8" spans="1:16" x14ac:dyDescent="0.25">
      <c r="A8" t="s">
        <v>51</v>
      </c>
      <c r="B8" s="4"/>
      <c r="C8" s="3" t="s">
        <v>23</v>
      </c>
      <c r="D8" s="8">
        <v>42614</v>
      </c>
      <c r="E8" t="s">
        <v>75</v>
      </c>
      <c r="F8" s="13">
        <v>84</v>
      </c>
      <c r="G8" s="13">
        <v>263</v>
      </c>
      <c r="H8" s="14">
        <v>10224.320000000002</v>
      </c>
      <c r="I8" s="7">
        <f t="shared" si="0"/>
        <v>38.875741444866925</v>
      </c>
      <c r="J8" s="7"/>
      <c r="K8" s="7">
        <v>40.232888293336586</v>
      </c>
      <c r="L8" s="6">
        <f t="shared" si="1"/>
        <v>356.92962114752083</v>
      </c>
      <c r="M8" s="22">
        <v>59</v>
      </c>
      <c r="N8" s="20">
        <v>0.61899999999999999</v>
      </c>
      <c r="O8" s="20">
        <v>3.4817813236191458E-2</v>
      </c>
      <c r="P8" s="20">
        <v>0.97619047619047616</v>
      </c>
    </row>
    <row r="9" spans="1:16" x14ac:dyDescent="0.25">
      <c r="A9" t="s">
        <v>52</v>
      </c>
      <c r="B9" s="4"/>
      <c r="C9" s="3" t="s">
        <v>37</v>
      </c>
      <c r="D9" s="8">
        <v>43160</v>
      </c>
      <c r="E9" t="s">
        <v>75</v>
      </c>
      <c r="F9" s="13">
        <v>80</v>
      </c>
      <c r="G9" s="13">
        <v>248</v>
      </c>
      <c r="H9" s="14">
        <v>7722.28</v>
      </c>
      <c r="I9" s="7">
        <f t="shared" si="0"/>
        <v>31.138225806451612</v>
      </c>
      <c r="J9" s="7"/>
      <c r="K9" s="7">
        <v>31.381470588235</v>
      </c>
      <c r="L9" s="6">
        <f t="shared" si="1"/>
        <v>60.324705882280455</v>
      </c>
      <c r="M9" s="22">
        <v>55</v>
      </c>
      <c r="N9" s="20">
        <v>0.5</v>
      </c>
      <c r="O9" s="20">
        <v>3.1381235048999999E-2</v>
      </c>
      <c r="P9" s="20">
        <v>0.76249999999999996</v>
      </c>
    </row>
    <row r="10" spans="1:16" x14ac:dyDescent="0.25">
      <c r="A10" t="s">
        <v>53</v>
      </c>
      <c r="B10" s="4"/>
      <c r="C10" s="3" t="s">
        <v>33</v>
      </c>
      <c r="D10" s="8">
        <v>42917</v>
      </c>
      <c r="E10" t="s">
        <v>75</v>
      </c>
      <c r="F10" s="13">
        <v>12</v>
      </c>
      <c r="G10" s="13">
        <v>26</v>
      </c>
      <c r="H10" s="14">
        <v>1266.96</v>
      </c>
      <c r="I10" s="7">
        <f t="shared" si="0"/>
        <v>48.729230769230767</v>
      </c>
      <c r="J10" s="7"/>
      <c r="K10" s="7">
        <v>28.453333333332999</v>
      </c>
      <c r="L10" s="6">
        <f t="shared" si="1"/>
        <v>-527.17333333334193</v>
      </c>
      <c r="M10" s="22">
        <v>10</v>
      </c>
      <c r="N10" s="20">
        <v>0.416666666666</v>
      </c>
      <c r="O10" s="20">
        <v>5.0275308003999999E-2</v>
      </c>
      <c r="P10" s="20">
        <v>0.83333333333333337</v>
      </c>
    </row>
    <row r="11" spans="1:16" x14ac:dyDescent="0.25">
      <c r="A11" t="s">
        <v>54</v>
      </c>
      <c r="B11" s="4"/>
      <c r="C11" s="3" t="s">
        <v>35</v>
      </c>
      <c r="D11" s="8">
        <v>43115</v>
      </c>
      <c r="E11" t="s">
        <v>75</v>
      </c>
      <c r="F11" s="13">
        <v>20</v>
      </c>
      <c r="G11" s="13">
        <v>94</v>
      </c>
      <c r="H11" s="14">
        <v>3116.5</v>
      </c>
      <c r="I11" s="7">
        <f t="shared" si="0"/>
        <v>33.154255319148938</v>
      </c>
      <c r="J11" s="7"/>
      <c r="K11" s="7">
        <v>39.833076923076</v>
      </c>
      <c r="L11" s="6">
        <f t="shared" si="1"/>
        <v>627.80923076914382</v>
      </c>
      <c r="M11" s="22">
        <v>18</v>
      </c>
      <c r="N11" s="20">
        <v>0.75</v>
      </c>
      <c r="O11" s="20">
        <v>3.4454891069000002E-2</v>
      </c>
      <c r="P11" s="20">
        <v>0.7</v>
      </c>
    </row>
    <row r="12" spans="1:16" x14ac:dyDescent="0.25">
      <c r="A12" t="s">
        <v>55</v>
      </c>
      <c r="B12" s="4"/>
      <c r="C12" s="3" t="s">
        <v>24</v>
      </c>
      <c r="D12" s="8">
        <v>42597</v>
      </c>
      <c r="E12" t="s">
        <v>75</v>
      </c>
      <c r="F12" s="13">
        <v>15</v>
      </c>
      <c r="G12" s="13">
        <v>41</v>
      </c>
      <c r="H12" s="14">
        <v>1276.68</v>
      </c>
      <c r="I12" s="7">
        <f>H12/G12</f>
        <v>31.138536585365856</v>
      </c>
      <c r="J12" s="7"/>
      <c r="K12" s="7">
        <v>37.19843449197861</v>
      </c>
      <c r="L12" s="6">
        <f>(K12-I12)*G12</f>
        <v>248.45581417112291</v>
      </c>
      <c r="M12" s="22">
        <v>6</v>
      </c>
      <c r="N12" s="20">
        <v>0</v>
      </c>
      <c r="O12" s="20">
        <v>0</v>
      </c>
      <c r="P12" s="20">
        <v>0.8666666666666667</v>
      </c>
    </row>
    <row r="13" spans="1:16" x14ac:dyDescent="0.25">
      <c r="A13" t="s">
        <v>56</v>
      </c>
      <c r="B13" s="4"/>
      <c r="C13" s="3" t="s">
        <v>28</v>
      </c>
      <c r="D13" s="8">
        <v>42689</v>
      </c>
      <c r="E13" t="s">
        <v>75</v>
      </c>
      <c r="F13" s="13">
        <v>4</v>
      </c>
      <c r="G13" s="13">
        <v>12</v>
      </c>
      <c r="H13" s="14">
        <v>511.12</v>
      </c>
      <c r="I13" s="7">
        <f t="shared" si="0"/>
        <v>42.593333333333334</v>
      </c>
      <c r="J13" s="7"/>
      <c r="K13" s="7">
        <v>0</v>
      </c>
      <c r="L13" s="6">
        <f t="shared" si="1"/>
        <v>-511.12</v>
      </c>
      <c r="M13" s="22">
        <v>4</v>
      </c>
      <c r="N13" s="20">
        <v>0.5</v>
      </c>
      <c r="O13" s="20">
        <v>9.5639288737999997E-2</v>
      </c>
      <c r="P13" s="20">
        <v>1</v>
      </c>
    </row>
    <row r="14" spans="1:16" x14ac:dyDescent="0.25">
      <c r="A14" t="s">
        <v>57</v>
      </c>
      <c r="B14" s="4"/>
      <c r="C14" s="3" t="s">
        <v>32</v>
      </c>
      <c r="D14" s="8">
        <v>42856</v>
      </c>
      <c r="E14" t="s">
        <v>75</v>
      </c>
      <c r="F14" s="13">
        <v>11</v>
      </c>
      <c r="G14" s="13">
        <v>35</v>
      </c>
      <c r="H14" s="14">
        <v>1113.6500000000001</v>
      </c>
      <c r="I14" s="7">
        <f t="shared" si="0"/>
        <v>31.818571428571431</v>
      </c>
      <c r="J14" s="7"/>
      <c r="K14" s="7">
        <v>37.828292682925998</v>
      </c>
      <c r="L14" s="6">
        <f t="shared" si="1"/>
        <v>210.34024390240984</v>
      </c>
      <c r="M14" s="22">
        <v>6</v>
      </c>
      <c r="N14" s="20">
        <v>9.0909090908999998E-2</v>
      </c>
      <c r="O14" s="20">
        <v>6.2917324787000004E-2</v>
      </c>
      <c r="P14" s="20">
        <v>0.90909090909090906</v>
      </c>
    </row>
    <row r="15" spans="1:16" x14ac:dyDescent="0.25">
      <c r="A15" t="s">
        <v>58</v>
      </c>
      <c r="B15" s="4" t="s">
        <v>16</v>
      </c>
      <c r="C15" s="3" t="s">
        <v>13</v>
      </c>
      <c r="D15" s="8">
        <v>42536</v>
      </c>
      <c r="E15" t="s">
        <v>75</v>
      </c>
      <c r="F15" s="13">
        <v>32</v>
      </c>
      <c r="G15" s="13">
        <v>117</v>
      </c>
      <c r="H15" s="14">
        <v>3749.13</v>
      </c>
      <c r="I15" s="7">
        <f t="shared" si="0"/>
        <v>32.043846153846154</v>
      </c>
      <c r="J15" s="7">
        <v>32034.81</v>
      </c>
      <c r="K15" s="7">
        <v>44.678953974895002</v>
      </c>
      <c r="L15" s="6">
        <f t="shared" si="1"/>
        <v>1478.3076150627153</v>
      </c>
      <c r="M15" s="22">
        <v>21</v>
      </c>
      <c r="N15" s="20">
        <v>0.53125</v>
      </c>
      <c r="O15" s="20">
        <v>1.8057038734999999E-2</v>
      </c>
      <c r="P15" s="20">
        <v>0.96875</v>
      </c>
    </row>
    <row r="16" spans="1:16" x14ac:dyDescent="0.25">
      <c r="A16" t="s">
        <v>59</v>
      </c>
      <c r="B16" s="4"/>
      <c r="C16" s="3" t="s">
        <v>41</v>
      </c>
      <c r="D16" s="8">
        <v>41744</v>
      </c>
      <c r="E16" t="s">
        <v>75</v>
      </c>
      <c r="F16" s="13">
        <v>394</v>
      </c>
      <c r="G16" s="13">
        <v>1229</v>
      </c>
      <c r="H16" s="14">
        <v>40553.81</v>
      </c>
      <c r="I16" s="7">
        <f t="shared" si="0"/>
        <v>32.997404393816112</v>
      </c>
      <c r="J16" s="7"/>
      <c r="K16" s="7">
        <v>34.758168453292001</v>
      </c>
      <c r="L16" s="6">
        <f t="shared" si="1"/>
        <v>2163.9790290958676</v>
      </c>
      <c r="M16" s="22">
        <v>262</v>
      </c>
      <c r="N16" s="20">
        <v>0.54060913705500002</v>
      </c>
      <c r="O16" s="20">
        <v>2.8372608391999999E-2</v>
      </c>
      <c r="P16" s="20">
        <v>0.87309644670050757</v>
      </c>
    </row>
    <row r="17" spans="1:16" x14ac:dyDescent="0.25">
      <c r="A17" t="s">
        <v>60</v>
      </c>
      <c r="B17" s="4"/>
      <c r="C17" s="3" t="s">
        <v>25</v>
      </c>
      <c r="D17" s="8">
        <v>42614</v>
      </c>
      <c r="E17" t="s">
        <v>75</v>
      </c>
      <c r="F17" s="13">
        <v>196</v>
      </c>
      <c r="G17" s="13">
        <v>573</v>
      </c>
      <c r="H17" s="14">
        <v>20511.22</v>
      </c>
      <c r="I17" s="7">
        <f t="shared" si="0"/>
        <v>35.796195462478188</v>
      </c>
      <c r="J17" s="7"/>
      <c r="K17" s="7">
        <v>35.215822082536214</v>
      </c>
      <c r="L17" s="6">
        <f t="shared" si="1"/>
        <v>-332.55394670675145</v>
      </c>
      <c r="M17" s="22">
        <v>122</v>
      </c>
      <c r="N17" s="20">
        <v>0.75</v>
      </c>
      <c r="O17" s="20">
        <v>4.0099410768999998E-2</v>
      </c>
      <c r="P17" s="20">
        <v>0.91326530612244894</v>
      </c>
    </row>
    <row r="18" spans="1:16" x14ac:dyDescent="0.25">
      <c r="A18" t="s">
        <v>61</v>
      </c>
      <c r="B18" s="4" t="s">
        <v>12</v>
      </c>
      <c r="C18" s="3" t="s">
        <v>12</v>
      </c>
      <c r="D18" s="8">
        <v>42536</v>
      </c>
      <c r="E18" t="s">
        <v>75</v>
      </c>
      <c r="F18" s="13">
        <v>3</v>
      </c>
      <c r="G18" s="13">
        <v>7</v>
      </c>
      <c r="H18" s="14">
        <v>236.17</v>
      </c>
      <c r="I18" s="7">
        <f t="shared" si="0"/>
        <v>33.738571428571426</v>
      </c>
      <c r="J18" s="7">
        <v>2837.56</v>
      </c>
      <c r="K18" s="7">
        <v>38.345405405405003</v>
      </c>
      <c r="L18" s="6">
        <f t="shared" si="1"/>
        <v>32.247837837835043</v>
      </c>
      <c r="M18" s="22">
        <v>2</v>
      </c>
      <c r="N18" s="20">
        <v>1</v>
      </c>
      <c r="O18" s="20">
        <v>0.112405898731</v>
      </c>
      <c r="P18" s="20">
        <v>1</v>
      </c>
    </row>
    <row r="19" spans="1:16" x14ac:dyDescent="0.25">
      <c r="A19" t="s">
        <v>62</v>
      </c>
      <c r="B19" s="4"/>
      <c r="C19" s="3" t="s">
        <v>40</v>
      </c>
      <c r="D19" s="8">
        <v>43282</v>
      </c>
      <c r="E19" t="s">
        <v>75</v>
      </c>
      <c r="F19" s="13">
        <v>4</v>
      </c>
      <c r="G19" s="13">
        <v>9</v>
      </c>
      <c r="H19" s="14">
        <v>308.66000000000003</v>
      </c>
      <c r="I19" s="7">
        <f t="shared" si="0"/>
        <v>34.295555555555559</v>
      </c>
      <c r="J19" s="7"/>
      <c r="K19" s="7">
        <v>30.384444444444</v>
      </c>
      <c r="L19" s="6">
        <f t="shared" si="1"/>
        <v>-35.200000000004032</v>
      </c>
      <c r="M19" s="22">
        <v>4</v>
      </c>
      <c r="N19" s="20">
        <v>0.25</v>
      </c>
      <c r="O19" s="20">
        <v>7.6474171300000005E-2</v>
      </c>
      <c r="P19" s="20">
        <v>0.5</v>
      </c>
    </row>
    <row r="20" spans="1:16" x14ac:dyDescent="0.25">
      <c r="A20" t="s">
        <v>63</v>
      </c>
      <c r="B20" s="4"/>
      <c r="C20" s="3" t="s">
        <v>22</v>
      </c>
      <c r="D20" s="8">
        <v>42583</v>
      </c>
      <c r="E20" t="s">
        <v>75</v>
      </c>
      <c r="F20" s="13">
        <v>401</v>
      </c>
      <c r="G20" s="13">
        <v>1284</v>
      </c>
      <c r="H20" s="14">
        <v>46856.49</v>
      </c>
      <c r="I20" s="7">
        <f t="shared" si="0"/>
        <v>36.492593457943926</v>
      </c>
      <c r="J20" s="7"/>
      <c r="K20" s="7">
        <v>36.687342837393999</v>
      </c>
      <c r="L20" s="6">
        <f t="shared" si="1"/>
        <v>250.05820321389371</v>
      </c>
      <c r="M20" s="22">
        <v>251</v>
      </c>
      <c r="N20" s="20">
        <v>0.783042394014</v>
      </c>
      <c r="O20" s="20">
        <v>7.1303757999999998E-4</v>
      </c>
      <c r="P20" s="20">
        <v>0.91022443890274318</v>
      </c>
    </row>
    <row r="21" spans="1:16" x14ac:dyDescent="0.25">
      <c r="A21" t="s">
        <v>64</v>
      </c>
      <c r="B21" s="11"/>
      <c r="C21" s="12" t="s">
        <v>38</v>
      </c>
      <c r="D21" s="8">
        <v>43205</v>
      </c>
      <c r="E21" t="s">
        <v>75</v>
      </c>
      <c r="F21" s="13">
        <v>27</v>
      </c>
      <c r="G21" s="13">
        <v>110</v>
      </c>
      <c r="H21" s="14">
        <v>3269.57</v>
      </c>
      <c r="I21" s="7">
        <f t="shared" si="0"/>
        <v>29.723363636363636</v>
      </c>
      <c r="J21" s="7"/>
      <c r="K21" s="7">
        <v>32.945555555555003</v>
      </c>
      <c r="L21" s="6">
        <f t="shared" si="1"/>
        <v>354.44111111105036</v>
      </c>
      <c r="M21" s="22">
        <v>14</v>
      </c>
      <c r="N21" s="20">
        <v>0.62962962962900004</v>
      </c>
      <c r="O21" s="20">
        <v>6.5406703767000002E-2</v>
      </c>
      <c r="P21" s="20">
        <v>0.92592592592592593</v>
      </c>
    </row>
    <row r="22" spans="1:16" x14ac:dyDescent="0.25">
      <c r="A22" t="s">
        <v>65</v>
      </c>
      <c r="B22" s="4"/>
      <c r="C22" s="3" t="s">
        <v>29</v>
      </c>
      <c r="D22" s="8">
        <v>42809</v>
      </c>
      <c r="E22" t="s">
        <v>75</v>
      </c>
      <c r="F22" s="13">
        <v>30</v>
      </c>
      <c r="G22" s="13">
        <v>107</v>
      </c>
      <c r="H22" s="14">
        <v>3013.38</v>
      </c>
      <c r="I22" s="7">
        <f t="shared" si="0"/>
        <v>28.162429906542059</v>
      </c>
      <c r="J22" s="7"/>
      <c r="K22" s="7">
        <v>36.255353925352999</v>
      </c>
      <c r="L22" s="6">
        <f t="shared" si="1"/>
        <v>865.94287001277064</v>
      </c>
      <c r="M22" s="22">
        <v>22</v>
      </c>
      <c r="N22" s="20">
        <v>0.4</v>
      </c>
      <c r="O22" s="20">
        <v>2.8900895292E-2</v>
      </c>
      <c r="P22" s="20">
        <v>0.93333333333333335</v>
      </c>
    </row>
    <row r="23" spans="1:16" x14ac:dyDescent="0.25">
      <c r="A23" t="s">
        <v>66</v>
      </c>
      <c r="B23" s="4" t="s">
        <v>17</v>
      </c>
      <c r="C23" s="3" t="s">
        <v>8</v>
      </c>
      <c r="D23" s="8">
        <v>42522</v>
      </c>
      <c r="E23" t="s">
        <v>75</v>
      </c>
      <c r="F23" s="13">
        <v>103</v>
      </c>
      <c r="G23" s="13">
        <v>206</v>
      </c>
      <c r="H23" s="14">
        <v>8579.1299999999992</v>
      </c>
      <c r="I23" s="7">
        <f t="shared" si="0"/>
        <v>41.646262135922328</v>
      </c>
      <c r="J23" s="7">
        <v>48510.73</v>
      </c>
      <c r="K23" s="7">
        <v>45.168277467411002</v>
      </c>
      <c r="L23" s="6">
        <f t="shared" si="1"/>
        <v>725.53515828666696</v>
      </c>
      <c r="M23" s="22">
        <v>56</v>
      </c>
      <c r="N23" s="20">
        <v>0.86407766990199997</v>
      </c>
      <c r="O23" s="20">
        <v>2.0123858493999999E-2</v>
      </c>
      <c r="P23" s="20">
        <v>0.98058252427184467</v>
      </c>
    </row>
    <row r="24" spans="1:16" x14ac:dyDescent="0.25">
      <c r="A24" t="s">
        <v>67</v>
      </c>
      <c r="B24" s="5" t="s">
        <v>20</v>
      </c>
      <c r="C24" s="3" t="s">
        <v>10</v>
      </c>
      <c r="D24" s="8">
        <v>42522</v>
      </c>
      <c r="E24" t="s">
        <v>75</v>
      </c>
      <c r="F24" s="13">
        <v>47</v>
      </c>
      <c r="G24" s="13">
        <v>200</v>
      </c>
      <c r="H24" s="14">
        <v>5365.76</v>
      </c>
      <c r="I24" s="7">
        <f t="shared" si="0"/>
        <v>26.828800000000001</v>
      </c>
      <c r="J24" s="7">
        <v>144267.84</v>
      </c>
      <c r="K24" s="7">
        <v>34.580019175455</v>
      </c>
      <c r="L24" s="6">
        <f t="shared" si="1"/>
        <v>1550.2438350909997</v>
      </c>
      <c r="M24" s="22">
        <v>39</v>
      </c>
      <c r="N24" s="20">
        <v>0.65957446808499998</v>
      </c>
      <c r="O24" s="20">
        <v>4.2098656818999998E-2</v>
      </c>
      <c r="P24" s="20">
        <v>0.91489361702127658</v>
      </c>
    </row>
    <row r="25" spans="1:16" x14ac:dyDescent="0.25">
      <c r="A25" t="s">
        <v>68</v>
      </c>
      <c r="B25" s="5"/>
      <c r="C25" s="3" t="s">
        <v>30</v>
      </c>
      <c r="D25" s="8">
        <v>42809</v>
      </c>
      <c r="E25" t="s">
        <v>75</v>
      </c>
      <c r="F25" s="13">
        <v>33</v>
      </c>
      <c r="G25" s="13">
        <v>97</v>
      </c>
      <c r="H25" s="14">
        <v>3293.97</v>
      </c>
      <c r="I25" s="7">
        <f>IFERROR(H25/G25,0)</f>
        <v>33.958453608247417</v>
      </c>
      <c r="J25" s="7"/>
      <c r="K25" s="7">
        <v>41.636577777776999</v>
      </c>
      <c r="L25" s="6">
        <f t="shared" si="1"/>
        <v>744.77804444436947</v>
      </c>
      <c r="M25" s="22">
        <v>19</v>
      </c>
      <c r="N25" s="20">
        <v>0.69696969696900002</v>
      </c>
      <c r="O25" s="20">
        <v>4.1238614424000002E-2</v>
      </c>
      <c r="P25" s="20">
        <v>0.96969696969696972</v>
      </c>
    </row>
    <row r="26" spans="1:16" x14ac:dyDescent="0.25">
      <c r="A26" t="s">
        <v>69</v>
      </c>
      <c r="B26" s="5"/>
      <c r="C26" s="3" t="s">
        <v>26</v>
      </c>
      <c r="D26" s="8">
        <v>42597</v>
      </c>
      <c r="E26" t="s">
        <v>75</v>
      </c>
      <c r="F26" s="13">
        <v>6</v>
      </c>
      <c r="G26" s="13">
        <v>10</v>
      </c>
      <c r="H26" s="14">
        <v>370.08</v>
      </c>
      <c r="I26" s="7">
        <f>IFERROR(H26/G26,0)</f>
        <v>37.007999999999996</v>
      </c>
      <c r="J26" s="7"/>
      <c r="K26" s="7">
        <v>41.517099567099571</v>
      </c>
      <c r="L26" s="6">
        <f t="shared" si="1"/>
        <v>45.090995670995753</v>
      </c>
      <c r="M26" s="22">
        <v>4</v>
      </c>
      <c r="N26" s="20">
        <v>0</v>
      </c>
      <c r="O26" s="20">
        <v>7.6828791699999996E-2</v>
      </c>
      <c r="P26" s="20">
        <v>1</v>
      </c>
    </row>
    <row r="27" spans="1:16" x14ac:dyDescent="0.25">
      <c r="A27" t="s">
        <v>70</v>
      </c>
      <c r="B27" s="5"/>
      <c r="C27" s="3" t="s">
        <v>39</v>
      </c>
      <c r="D27" s="8">
        <v>43235</v>
      </c>
      <c r="E27" t="s">
        <v>75</v>
      </c>
      <c r="F27" s="13">
        <v>110</v>
      </c>
      <c r="G27" s="13">
        <v>418</v>
      </c>
      <c r="H27" s="14">
        <v>18112.55</v>
      </c>
      <c r="I27" s="7">
        <f t="shared" si="0"/>
        <v>43.331459330143538</v>
      </c>
      <c r="J27" s="7"/>
      <c r="K27" s="7">
        <v>51.254342372880998</v>
      </c>
      <c r="L27" s="6">
        <f t="shared" si="1"/>
        <v>3311.7651118642584</v>
      </c>
      <c r="M27" s="22">
        <v>87</v>
      </c>
      <c r="N27" s="20">
        <v>0.427272727272</v>
      </c>
      <c r="O27" s="20">
        <v>8.3912884019999995E-3</v>
      </c>
      <c r="P27" s="20">
        <v>0.48181818181818181</v>
      </c>
    </row>
    <row r="28" spans="1:16" x14ac:dyDescent="0.25">
      <c r="A28" t="s">
        <v>71</v>
      </c>
      <c r="B28" s="5"/>
      <c r="C28" s="3" t="s">
        <v>27</v>
      </c>
      <c r="D28" s="8">
        <v>42614</v>
      </c>
      <c r="E28" t="s">
        <v>75</v>
      </c>
      <c r="F28" s="13">
        <v>27</v>
      </c>
      <c r="G28" s="13">
        <v>126</v>
      </c>
      <c r="H28" s="14">
        <v>4151.6000000000004</v>
      </c>
      <c r="I28" s="7">
        <f t="shared" si="0"/>
        <v>32.949206349206349</v>
      </c>
      <c r="J28" s="7"/>
      <c r="K28" s="7">
        <v>35.316283924843425</v>
      </c>
      <c r="L28" s="6">
        <f t="shared" si="1"/>
        <v>298.25177453027158</v>
      </c>
      <c r="M28" s="22">
        <v>17</v>
      </c>
      <c r="N28" s="20">
        <v>0.48148148148100001</v>
      </c>
      <c r="O28" s="20">
        <v>3.3380656416999999E-2</v>
      </c>
      <c r="P28" s="20">
        <v>0.85185185185185186</v>
      </c>
    </row>
    <row r="29" spans="1:16" x14ac:dyDescent="0.25">
      <c r="A29" t="s">
        <v>72</v>
      </c>
      <c r="B29" s="4"/>
      <c r="C29" s="3" t="s">
        <v>31</v>
      </c>
      <c r="D29" s="8">
        <v>42826</v>
      </c>
      <c r="E29" t="s">
        <v>75</v>
      </c>
      <c r="F29" s="13">
        <v>67</v>
      </c>
      <c r="G29" s="13">
        <v>167</v>
      </c>
      <c r="H29" s="14">
        <v>5636.04</v>
      </c>
      <c r="I29" s="7">
        <f t="shared" si="0"/>
        <v>33.748742514970061</v>
      </c>
      <c r="J29" s="7"/>
      <c r="K29" s="7">
        <v>48.616115107912997</v>
      </c>
      <c r="L29" s="6">
        <f t="shared" si="1"/>
        <v>2482.8512230214701</v>
      </c>
      <c r="M29" s="22">
        <v>44</v>
      </c>
      <c r="N29" s="20">
        <v>0.83582089552200001</v>
      </c>
      <c r="O29" s="20">
        <v>0</v>
      </c>
      <c r="P29" s="20">
        <v>0.94029850746268662</v>
      </c>
    </row>
    <row r="30" spans="1:16" x14ac:dyDescent="0.25">
      <c r="A30" t="s">
        <v>73</v>
      </c>
      <c r="B30" s="4" t="s">
        <v>9</v>
      </c>
      <c r="C30" s="3" t="s">
        <v>9</v>
      </c>
      <c r="D30" s="8">
        <v>42522</v>
      </c>
      <c r="E30" t="s">
        <v>75</v>
      </c>
      <c r="F30" s="13">
        <v>207</v>
      </c>
      <c r="G30" s="13">
        <v>856</v>
      </c>
      <c r="H30" s="14">
        <v>32041.4</v>
      </c>
      <c r="I30" s="7">
        <f t="shared" si="0"/>
        <v>37.431542056074768</v>
      </c>
      <c r="J30" s="7">
        <v>214922.8</v>
      </c>
      <c r="K30" s="7">
        <v>35.436570486397002</v>
      </c>
      <c r="L30" s="6">
        <f t="shared" si="1"/>
        <v>-1707.6956636441676</v>
      </c>
      <c r="M30" s="22">
        <v>133</v>
      </c>
      <c r="N30" s="20">
        <v>0.69565217391300005</v>
      </c>
      <c r="O30" s="20">
        <v>1.0887218151E-2</v>
      </c>
      <c r="P30" s="20">
        <v>0.91787439613526567</v>
      </c>
    </row>
    <row r="31" spans="1:16" s="10" customFormat="1" x14ac:dyDescent="0.25">
      <c r="A31" t="s">
        <v>74</v>
      </c>
      <c r="C31" s="12" t="s">
        <v>34</v>
      </c>
      <c r="D31" s="15">
        <v>43070</v>
      </c>
      <c r="E31" t="s">
        <v>75</v>
      </c>
      <c r="F31" s="16">
        <v>20</v>
      </c>
      <c r="G31" s="16">
        <v>73</v>
      </c>
      <c r="H31" s="17">
        <v>2624.81</v>
      </c>
      <c r="I31" s="18">
        <f t="shared" si="0"/>
        <v>35.956301369863013</v>
      </c>
      <c r="K31" s="18">
        <v>28.078181818181001</v>
      </c>
      <c r="L31" s="19">
        <f t="shared" si="1"/>
        <v>-575.10272727278686</v>
      </c>
      <c r="M31" s="22">
        <v>17</v>
      </c>
      <c r="N31" s="20">
        <v>0.25</v>
      </c>
      <c r="O31" s="20">
        <v>6.5904572334999995E-2</v>
      </c>
      <c r="P31" s="20">
        <v>0.7</v>
      </c>
    </row>
  </sheetData>
  <sortState ref="A4:I11">
    <sortCondition ref="A4:A11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Enterprise Holdings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E394HK</dc:creator>
  <cp:lastModifiedBy>e659q4</cp:lastModifiedBy>
  <dcterms:created xsi:type="dcterms:W3CDTF">2016-06-16T22:29:38Z</dcterms:created>
  <dcterms:modified xsi:type="dcterms:W3CDTF">2019-08-23T15:25:03Z</dcterms:modified>
</cp:coreProperties>
</file>